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SCAL\Cuenta Publica\2018\Digitales\Oct-Dic\"/>
    </mc:Choice>
  </mc:AlternateContent>
  <bookViews>
    <workbookView xWindow="0" yWindow="0" windowWidth="28800" windowHeight="1362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D15" i="1" l="1"/>
  <c r="E15" i="1"/>
  <c r="F15" i="1"/>
  <c r="C15" i="1" l="1"/>
  <c r="F21" i="1"/>
  <c r="F10" i="1" l="1"/>
  <c r="G10" i="1" s="1"/>
  <c r="D6" i="1"/>
  <c r="E6" i="1"/>
  <c r="F7" i="1"/>
  <c r="C6" i="1"/>
  <c r="F20" i="1"/>
  <c r="G20" i="1" s="1"/>
  <c r="F19" i="1"/>
  <c r="G19" i="1" s="1"/>
  <c r="F18" i="1"/>
  <c r="G18" i="1" s="1"/>
  <c r="F9" i="1"/>
  <c r="G9" i="1"/>
  <c r="C4" i="1" l="1"/>
  <c r="F4" i="1" s="1"/>
  <c r="F6" i="1"/>
  <c r="D4" i="1"/>
  <c r="F8" i="1"/>
  <c r="G8" i="1" s="1"/>
  <c r="E4" i="1"/>
  <c r="G7" i="1"/>
  <c r="G21" i="1" l="1"/>
  <c r="G15" i="1"/>
  <c r="G6" i="1"/>
  <c r="G4" i="1" l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<sst xmlns="http://schemas.openxmlformats.org/spreadsheetml/2006/main" count="26" uniqueCount="26">
  <si>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</si>
  <si>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</si>
  <si>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</si>
  <si>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</si>
  <si>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</si>
  <si>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</si>
  <si>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</si>
  <si>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</si>
  <si>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</si>
  <si>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</si>
  <si>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</si>
  <si>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</si>
  <si>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</si>
  <si>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</si>
  <si>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</si>
  <si>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</si>
  <si>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</si>
  <si>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</si>
  <si>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</si>
  <si>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</si>
  <si>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</si>
  <si>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</si>
  <si>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</si>
  <si>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</si>
  <si>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</si>
  <si>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Patronato de Explora
Estado Analítico del Activo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</si>
</sst>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1333500</xdr:colOff>
      <xdr:row>1</xdr:row>
      <xdr:rowOff>446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Normal="100" workbookViewId="0">
      <selection activeCell="F15" sqref="F15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9" ht="39.950000000000003" customHeight="1" x14ac:dyDescent="0.2">
      <c r="A1" s="19" t="s">
        <v>25</v>
      </c>
      <c r="B1" s="20"/>
      <c r="C1" s="20"/>
      <c r="D1" s="20"/>
      <c r="E1" s="20"/>
      <c r="F1" s="20"/>
      <c r="G1" s="21"/>
    </row>
    <row r="2" spans="1:9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  <c r="I2"/>
    </row>
    <row r="3" spans="1:9" x14ac:dyDescent="0.2">
      <c r="A3" s="4"/>
      <c r="B3" s="5"/>
      <c r="C3" s="11"/>
      <c r="D3" s="11"/>
      <c r="E3" s="11"/>
      <c r="F3" s="11"/>
      <c r="G3" s="12"/>
    </row>
    <row r="4" spans="1:9" x14ac:dyDescent="0.2">
      <c r="A4" s="16" t="s">
        <v>0</v>
      </c>
      <c r="B4" s="2"/>
      <c r="C4" s="13">
        <f>+C6+C15</f>
        <v>110467667.28999999</v>
      </c>
      <c r="D4" s="13">
        <f t="shared" ref="D4:F4" si="0">+D6+D15</f>
        <v>371464226.89000005</v>
      </c>
      <c r="E4" s="13">
        <f t="shared" si="0"/>
        <v>360000387.27999997</v>
      </c>
      <c r="F4" s="13">
        <f t="shared" ref="F4" si="1">+C4+D4-E4</f>
        <v>121931506.9000001</v>
      </c>
      <c r="G4" s="13">
        <f>+F4-C4</f>
        <v>11463839.610000104</v>
      </c>
    </row>
    <row r="5" spans="1:9" x14ac:dyDescent="0.2">
      <c r="A5" s="16"/>
      <c r="B5" s="2"/>
      <c r="C5" s="13"/>
      <c r="D5" s="13"/>
      <c r="E5" s="13"/>
      <c r="F5" s="13"/>
      <c r="G5" s="13"/>
    </row>
    <row r="6" spans="1:9" x14ac:dyDescent="0.2">
      <c r="A6" s="3">
        <v>1100</v>
      </c>
      <c r="B6" s="18" t="s">
        <v>8</v>
      </c>
      <c r="C6" s="13">
        <f>SUM(C7:C13)</f>
        <v>46318264.670000002</v>
      </c>
      <c r="D6" s="13">
        <f t="shared" ref="D6:F6" si="2">SUM(D7:D13)</f>
        <v>335366850.10000002</v>
      </c>
      <c r="E6" s="13">
        <f t="shared" si="2"/>
        <v>352332901.20999998</v>
      </c>
      <c r="F6" s="13">
        <f t="shared" ref="F6:F10" si="3">+C6+D6-E6</f>
        <v>29352213.560000062</v>
      </c>
      <c r="G6" s="13">
        <f t="shared" ref="G6:G21" si="4">+F6-C6</f>
        <v>-16966051.10999994</v>
      </c>
    </row>
    <row r="7" spans="1:9" x14ac:dyDescent="0.2">
      <c r="A7" s="3">
        <v>1110</v>
      </c>
      <c r="B7" s="7" t="s">
        <v>9</v>
      </c>
      <c r="C7" s="13">
        <v>21976380.370000001</v>
      </c>
      <c r="D7" s="13">
        <v>242420819.43000001</v>
      </c>
      <c r="E7" s="13">
        <v>245972207.88999999</v>
      </c>
      <c r="F7" s="13">
        <f t="shared" si="3"/>
        <v>18424991.910000026</v>
      </c>
      <c r="G7" s="13">
        <f t="shared" si="4"/>
        <v>-3551388.4599999748</v>
      </c>
    </row>
    <row r="8" spans="1:9" x14ac:dyDescent="0.2">
      <c r="A8" s="3">
        <v>1120</v>
      </c>
      <c r="B8" s="7" t="s">
        <v>10</v>
      </c>
      <c r="C8" s="13">
        <v>24179602.300000001</v>
      </c>
      <c r="D8" s="13">
        <v>86283530</v>
      </c>
      <c r="E8" s="13">
        <v>106150518.45999999</v>
      </c>
      <c r="F8" s="13">
        <f t="shared" si="3"/>
        <v>4312613.8400000036</v>
      </c>
      <c r="G8" s="13">
        <f t="shared" si="4"/>
        <v>-19866988.459999997</v>
      </c>
    </row>
    <row r="9" spans="1:9" x14ac:dyDescent="0.2">
      <c r="A9" s="3">
        <v>1130</v>
      </c>
      <c r="B9" s="7" t="s">
        <v>11</v>
      </c>
      <c r="C9" s="13">
        <v>162282</v>
      </c>
      <c r="D9" s="13">
        <v>3596263.3</v>
      </c>
      <c r="E9" s="13">
        <v>0</v>
      </c>
      <c r="F9" s="13">
        <f t="shared" si="3"/>
        <v>3758545.3</v>
      </c>
      <c r="G9" s="13">
        <f t="shared" si="4"/>
        <v>3596263.3</v>
      </c>
    </row>
    <row r="10" spans="1:9" x14ac:dyDescent="0.2">
      <c r="A10" s="3">
        <v>1140</v>
      </c>
      <c r="B10" s="7" t="s">
        <v>1</v>
      </c>
      <c r="C10" s="13">
        <v>0</v>
      </c>
      <c r="D10" s="13">
        <v>3066237.37</v>
      </c>
      <c r="E10" s="13">
        <v>210174.86</v>
      </c>
      <c r="F10" s="13">
        <f t="shared" si="3"/>
        <v>2856062.5100000002</v>
      </c>
      <c r="G10" s="13">
        <f t="shared" si="4"/>
        <v>2856062.5100000002</v>
      </c>
    </row>
    <row r="11" spans="1:9" x14ac:dyDescent="0.2">
      <c r="A11" s="3">
        <v>1150</v>
      </c>
      <c r="B11" s="7" t="s">
        <v>2</v>
      </c>
      <c r="C11" s="13"/>
      <c r="D11" s="13"/>
      <c r="E11" s="13"/>
      <c r="F11" s="13"/>
      <c r="G11" s="13"/>
    </row>
    <row r="12" spans="1:9" x14ac:dyDescent="0.2">
      <c r="A12" s="3">
        <v>1160</v>
      </c>
      <c r="B12" s="7" t="s">
        <v>12</v>
      </c>
      <c r="C12" s="13"/>
      <c r="D12" s="13"/>
      <c r="E12" s="13"/>
      <c r="F12" s="13"/>
      <c r="G12" s="13"/>
    </row>
    <row r="13" spans="1:9" x14ac:dyDescent="0.2">
      <c r="A13" s="3">
        <v>1190</v>
      </c>
      <c r="B13" s="7" t="s">
        <v>13</v>
      </c>
      <c r="C13" s="13"/>
      <c r="D13" s="13"/>
      <c r="E13" s="13"/>
      <c r="F13" s="13"/>
      <c r="G13" s="13"/>
    </row>
    <row r="14" spans="1:9" x14ac:dyDescent="0.2">
      <c r="A14" s="3"/>
      <c r="B14" s="7"/>
      <c r="C14" s="13"/>
      <c r="D14" s="13"/>
      <c r="E14" s="13"/>
      <c r="F14" s="13"/>
      <c r="G14" s="13"/>
    </row>
    <row r="15" spans="1:9" x14ac:dyDescent="0.2">
      <c r="A15" s="3">
        <v>1200</v>
      </c>
      <c r="B15" s="18" t="s">
        <v>14</v>
      </c>
      <c r="C15" s="13">
        <f>+C18+C19+C20-C21</f>
        <v>64149402.61999999</v>
      </c>
      <c r="D15" s="13">
        <f>+D18+D19+D20+D21</f>
        <v>36097376.789999999</v>
      </c>
      <c r="E15" s="13">
        <f>+E18+E19+E20+E21</f>
        <v>7667486.0700000003</v>
      </c>
      <c r="F15" s="13">
        <f t="shared" ref="D15:F15" si="5">+F18+F19+F20-F21</f>
        <v>92579293.339999989</v>
      </c>
      <c r="G15" s="14">
        <f t="shared" si="4"/>
        <v>28429890.719999999</v>
      </c>
    </row>
    <row r="16" spans="1:9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7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7" x14ac:dyDescent="0.2">
      <c r="A18" s="3">
        <v>1230</v>
      </c>
      <c r="B18" s="7" t="s">
        <v>17</v>
      </c>
      <c r="C18" s="14">
        <v>49969207.140000001</v>
      </c>
      <c r="D18" s="14">
        <v>29138475.129999999</v>
      </c>
      <c r="E18" s="14">
        <v>3613816.8</v>
      </c>
      <c r="F18" s="13">
        <f t="shared" ref="F18:F20" si="6">+C18+D18-E18</f>
        <v>75493865.469999999</v>
      </c>
      <c r="G18" s="14">
        <f t="shared" si="4"/>
        <v>25524658.329999998</v>
      </c>
    </row>
    <row r="19" spans="1:7" x14ac:dyDescent="0.2">
      <c r="A19" s="3">
        <v>1240</v>
      </c>
      <c r="B19" s="7" t="s">
        <v>18</v>
      </c>
      <c r="C19" s="13">
        <v>16235281.359999999</v>
      </c>
      <c r="D19" s="13">
        <v>4749865.24</v>
      </c>
      <c r="E19" s="13">
        <v>110907.15</v>
      </c>
      <c r="F19" s="13">
        <f t="shared" si="6"/>
        <v>20874239.450000003</v>
      </c>
      <c r="G19" s="13">
        <f t="shared" si="4"/>
        <v>4638958.0900000036</v>
      </c>
    </row>
    <row r="20" spans="1:7" x14ac:dyDescent="0.2">
      <c r="A20" s="3">
        <v>1250</v>
      </c>
      <c r="B20" s="7" t="s">
        <v>19</v>
      </c>
      <c r="C20" s="13">
        <v>2158856.35</v>
      </c>
      <c r="D20" s="13">
        <v>2208020.08</v>
      </c>
      <c r="E20" s="13">
        <v>1790</v>
      </c>
      <c r="F20" s="13">
        <f t="shared" si="6"/>
        <v>4365086.43</v>
      </c>
      <c r="G20" s="13">
        <f t="shared" si="4"/>
        <v>2206230.0799999996</v>
      </c>
    </row>
    <row r="21" spans="1:7" x14ac:dyDescent="0.2">
      <c r="A21" s="3">
        <v>1260</v>
      </c>
      <c r="B21" s="7" t="s">
        <v>20</v>
      </c>
      <c r="C21" s="13">
        <v>4213942.2300000004</v>
      </c>
      <c r="D21" s="13">
        <v>1016.34</v>
      </c>
      <c r="E21" s="13">
        <v>3940972.12</v>
      </c>
      <c r="F21" s="13">
        <f>+C21+E21-D21</f>
        <v>8153898.0100000007</v>
      </c>
      <c r="G21" s="13">
        <f t="shared" si="4"/>
        <v>3939955.7800000003</v>
      </c>
    </row>
    <row r="22" spans="1:7" x14ac:dyDescent="0.2">
      <c r="A22" s="3">
        <v>1270</v>
      </c>
      <c r="B22" s="7" t="s">
        <v>21</v>
      </c>
      <c r="C22" s="13"/>
      <c r="D22" s="13"/>
      <c r="E22" s="13"/>
      <c r="F22" s="13"/>
      <c r="G22" s="13"/>
    </row>
    <row r="23" spans="1:7" x14ac:dyDescent="0.2">
      <c r="A23" s="3">
        <v>1280</v>
      </c>
      <c r="B23" s="7" t="s">
        <v>22</v>
      </c>
      <c r="C23" s="13"/>
      <c r="D23" s="13"/>
      <c r="E23" s="13"/>
      <c r="F23" s="13"/>
      <c r="G23" s="13"/>
    </row>
    <row r="24" spans="1:7" x14ac:dyDescent="0.2">
      <c r="A24" s="3">
        <v>1290</v>
      </c>
      <c r="B24" s="7" t="s">
        <v>23</v>
      </c>
      <c r="C24" s="13"/>
      <c r="D24" s="13"/>
      <c r="E24" s="13"/>
      <c r="F24" s="13"/>
      <c r="G24" s="13"/>
    </row>
    <row r="25" spans="1:7" x14ac:dyDescent="0.2">
      <c r="A25" s="17"/>
      <c r="B25" s="6"/>
      <c r="C25" s="15"/>
      <c r="D25" s="15"/>
      <c r="E25" s="15"/>
      <c r="F25" s="15"/>
      <c r="G25" s="15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dadministracion</cp:lastModifiedBy>
  <cp:lastPrinted>2018-03-08T18:40:55Z</cp:lastPrinted>
  <dcterms:created xsi:type="dcterms:W3CDTF">2014-02-09T04:04:15Z</dcterms:created>
  <dcterms:modified xsi:type="dcterms:W3CDTF">2019-01-17T19:23:10Z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